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C:\Users\powellbr\Desktop\"/>
    </mc:Choice>
  </mc:AlternateContent>
  <xr:revisionPtr revIDLastSave="0" documentId="8_{79A083DD-4983-495F-AB43-895FBEE8C8C6}" xr6:coauthVersionLast="36" xr6:coauthVersionMax="36" xr10:uidLastSave="{00000000-0000-0000-0000-000000000000}"/>
  <bookViews>
    <workbookView xWindow="0" yWindow="0" windowWidth="15300" windowHeight="11775" xr2:uid="{00000000-000D-0000-FFFF-FFFF00000000}"/>
  </bookViews>
  <sheets>
    <sheet name="Sheet1" sheetId="1" r:id="rId1"/>
  </sheets>
  <calcPr calcId="191029"/>
  <extLst>
    <ext uri="GoogleSheetsCustomDataVersion1">
      <go:sheetsCustomData xmlns:go="http://customooxmlschemas.google.com/" r:id="rId5" roundtripDataSignature="AMtx7mjBYvH9JgFo8fhzaP4AzjDx7mNQ/g=="/>
    </ext>
  </extLst>
</workbook>
</file>

<file path=xl/calcChain.xml><?xml version="1.0" encoding="utf-8"?>
<calcChain xmlns="http://schemas.openxmlformats.org/spreadsheetml/2006/main">
  <c r="E61" i="1" l="1"/>
  <c r="I55" i="1"/>
  <c r="I50" i="1"/>
  <c r="I47" i="1"/>
  <c r="I44" i="1"/>
  <c r="I41" i="1"/>
  <c r="G37" i="1"/>
  <c r="G35" i="1"/>
  <c r="G34" i="1"/>
  <c r="G33" i="1"/>
  <c r="I31" i="1"/>
  <c r="I20" i="1"/>
  <c r="G61" i="1" l="1"/>
  <c r="I61" i="1" s="1"/>
  <c r="I63" i="1" s="1"/>
  <c r="I38" i="1"/>
  <c r="C5" i="1"/>
</calcChain>
</file>

<file path=xl/sharedStrings.xml><?xml version="1.0" encoding="utf-8"?>
<sst xmlns="http://schemas.openxmlformats.org/spreadsheetml/2006/main" count="39" uniqueCount="39">
  <si>
    <t>School LAND Trust Budget Summary</t>
  </si>
  <si>
    <t>Spring Creek 1355420</t>
  </si>
  <si>
    <t>Roll-Over</t>
  </si>
  <si>
    <t>2021-2022</t>
  </si>
  <si>
    <t>Total Budget</t>
  </si>
  <si>
    <t>Budget Allocation</t>
  </si>
  <si>
    <t>Expenditures</t>
  </si>
  <si>
    <t>Budget Balance</t>
  </si>
  <si>
    <t>A 1310</t>
  </si>
  <si>
    <t>Salary - Teacher</t>
  </si>
  <si>
    <t>A 1610</t>
  </si>
  <si>
    <t>Salary - Para Professionals</t>
  </si>
  <si>
    <t>A 2100</t>
  </si>
  <si>
    <t>State Retirement</t>
  </si>
  <si>
    <t>A 2200</t>
  </si>
  <si>
    <t>Social Security</t>
  </si>
  <si>
    <t>A 2410</t>
  </si>
  <si>
    <t>Group Insurance - Certificated</t>
  </si>
  <si>
    <t>A 2420</t>
  </si>
  <si>
    <t>Group Insurance - Classified</t>
  </si>
  <si>
    <t>A 2700</t>
  </si>
  <si>
    <t>Industrial Insurance</t>
  </si>
  <si>
    <t>A 6100</t>
  </si>
  <si>
    <t>Supplies</t>
  </si>
  <si>
    <t>A 6710</t>
  </si>
  <si>
    <t>TOTALS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</si>
  <si>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</si>
  <si>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Percentage budget remaining</t>
  </si>
  <si>
    <t>(district goal is no more than 10% carry-over)</t>
  </si>
  <si>
    <t>A 3200</t>
  </si>
  <si>
    <t>Substitute Teacher</t>
  </si>
  <si>
    <t>E 3300</t>
  </si>
  <si>
    <t>Employee Training</t>
  </si>
  <si>
    <t>E-5800</t>
  </si>
  <si>
    <t>Travel</t>
  </si>
  <si>
    <t>reimbursement</t>
  </si>
  <si>
    <t xml:space="preserve">Computer Software </t>
  </si>
  <si>
    <t xml:space="preserve">Rachel Kenning </t>
  </si>
  <si>
    <t>76201 Mika Salas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</si>
</sst>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/d/yy"/>
  </numFmts>
  <fonts count="11" x14ac:knownFonts="1">
    <font>
      <sz val="11"/>
      <color theme="1"/>
      <name val="Arial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center"/>
    </xf>
    <xf numFmtId="165" fontId="2" fillId="0" borderId="0" xfId="0" applyNumberFormat="1" applyFont="1"/>
    <xf numFmtId="0" fontId="3" fillId="0" borderId="0" xfId="0" applyFont="1"/>
    <xf numFmtId="4" fontId="4" fillId="0" borderId="0" xfId="0" applyNumberFormat="1" applyFont="1" applyAlignment="1">
      <alignment horizontal="right"/>
    </xf>
    <xf numFmtId="0" fontId="3" fillId="0" borderId="0" xfId="0" applyFont="1" applyAlignment="1"/>
    <xf numFmtId="4" fontId="5" fillId="0" borderId="0" xfId="0" applyNumberFormat="1" applyFont="1" applyAlignment="1">
      <alignment horizontal="left"/>
    </xf>
    <xf numFmtId="0" fontId="6" fillId="0" borderId="0" xfId="0" applyFont="1"/>
    <xf numFmtId="4" fontId="6" fillId="0" borderId="0" xfId="0" applyNumberFormat="1" applyFont="1"/>
    <xf numFmtId="4" fontId="3" fillId="0" borderId="0" xfId="0" applyNumberFormat="1" applyFont="1"/>
    <xf numFmtId="165" fontId="3" fillId="0" borderId="0" xfId="0" applyNumberFormat="1" applyFont="1"/>
    <xf numFmtId="0" fontId="7" fillId="0" borderId="0" xfId="0" applyFont="1" applyAlignment="1"/>
    <xf numFmtId="4" fontId="7" fillId="0" borderId="0" xfId="0" applyNumberFormat="1" applyFont="1" applyAlignment="1"/>
    <xf numFmtId="165" fontId="7" fillId="0" borderId="0" xfId="0" applyNumberFormat="1" applyFont="1" applyAlignment="1"/>
    <xf numFmtId="0" fontId="0" fillId="0" borderId="0" xfId="0" applyFont="1"/>
    <xf numFmtId="0" fontId="8" fillId="0" borderId="0" xfId="0" applyFont="1"/>
    <xf numFmtId="4" fontId="9" fillId="0" borderId="0" xfId="0" applyNumberFormat="1" applyFont="1"/>
    <xf numFmtId="165" fontId="9" fillId="0" borderId="0" xfId="0" applyNumberFormat="1" applyFont="1"/>
    <xf numFmtId="0" fontId="10" fillId="0" borderId="0" xfId="0" applyFont="1"/>
    <xf numFmtId="4" fontId="10" fillId="0" borderId="0" xfId="0" applyNumberFormat="1" applyFont="1"/>
    <xf numFmtId="4" fontId="0" fillId="0" borderId="0" xfId="0" applyNumberFormat="1" applyFont="1" applyAlignment="1"/>
    <xf numFmtId="0" fontId="0" fillId="0" borderId="0" xfId="0" applyFont="1" applyAlignment="1"/>
    <xf numFmtId="0" fontId="0" fillId="0" borderId="0" xfId="0" applyFont="1" applyAlignment="1"/>
    <xf numFmtId="165" fontId="3" fillId="0" borderId="0" xfId="0" applyNumberFormat="1" applyFont="1" applyAlignment="1">
      <alignment horizontal="right"/>
    </xf>
    <xf numFmtId="165" fontId="6" fillId="0" borderId="0" xfId="0" applyNumberFormat="1" applyFont="1"/>
    <xf numFmtId="0" fontId="3" fillId="0" borderId="0" xfId="0" applyFont="1" applyAlignment="1">
      <alignment horizontal="right"/>
    </xf>
    <xf numFmtId="10" fontId="3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58"/>
  <sheetViews>
    <sheetView tabSelected="1" workbookViewId="0">
      <selection activeCell="A41" sqref="A41:XFD41"/>
    </sheetView>
  </sheetViews>
  <sheetFormatPr defaultColWidth="12.625" defaultRowHeight="15" customHeight="1" x14ac:dyDescent="0.2"/>
  <cols>
    <col min="1" max="2" width="7.625" customWidth="1"/>
    <col min="3" max="3" width="11.25" customWidth="1"/>
    <col min="4" max="4" width="7.625" customWidth="1"/>
    <col min="5" max="5" width="9.75" customWidth="1"/>
    <col min="6" max="6" width="7.625" customWidth="1"/>
    <col min="7" max="7" width="9.5" customWidth="1"/>
    <col min="8" max="8" width="7.625" customWidth="1"/>
    <col min="9" max="9" width="12.375" customWidth="1"/>
    <col min="10" max="26" width="7.625" customWidth="1"/>
  </cols>
  <sheetData>
    <row r="1" spans="1:10" ht="18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15.75" x14ac:dyDescent="0.25">
      <c r="A2" s="1"/>
      <c r="B2" s="1"/>
      <c r="C2" s="1"/>
      <c r="D2" s="1"/>
      <c r="E2" s="2"/>
      <c r="F2" s="3" t="s">
        <v>1</v>
      </c>
      <c r="G2" s="2"/>
      <c r="H2" s="4"/>
      <c r="I2" s="2"/>
      <c r="J2" s="1"/>
    </row>
    <row r="3" spans="1:10" ht="15.75" x14ac:dyDescent="0.25">
      <c r="A3" s="5" t="s">
        <v>2</v>
      </c>
      <c r="B3" s="1"/>
      <c r="C3" s="6">
        <v>13620</v>
      </c>
      <c r="D3" s="1"/>
      <c r="E3" s="2"/>
      <c r="F3" s="3"/>
      <c r="G3" s="2"/>
      <c r="H3" s="4"/>
      <c r="I3" s="2"/>
      <c r="J3" s="1"/>
    </row>
    <row r="4" spans="1:10" ht="15.75" x14ac:dyDescent="0.25">
      <c r="A4" s="7" t="s">
        <v>3</v>
      </c>
      <c r="B4" s="1"/>
      <c r="C4" s="8">
        <v>106939</v>
      </c>
      <c r="D4" s="1"/>
      <c r="E4" s="2"/>
      <c r="F4" s="3"/>
      <c r="G4" s="2"/>
      <c r="H4" s="4"/>
      <c r="I4" s="2"/>
      <c r="J4" s="1"/>
    </row>
    <row r="5" spans="1:10" ht="15.75" x14ac:dyDescent="0.25">
      <c r="A5" s="9" t="s">
        <v>4</v>
      </c>
      <c r="B5" s="1"/>
      <c r="C5" s="10">
        <f>SUM(C3:C4)</f>
        <v>120559</v>
      </c>
      <c r="D5" s="1"/>
      <c r="E5" s="2"/>
      <c r="F5" s="3"/>
      <c r="G5" s="2"/>
      <c r="H5" s="4"/>
      <c r="I5" s="2"/>
      <c r="J5" s="1"/>
    </row>
    <row r="6" spans="1:10" ht="14.25" x14ac:dyDescent="0.2">
      <c r="E6" s="11"/>
      <c r="G6" s="11"/>
      <c r="H6" s="12"/>
      <c r="I6" s="11"/>
    </row>
    <row r="7" spans="1:10" ht="14.25" x14ac:dyDescent="0.2">
      <c r="E7" s="11" t="s">
        <v>5</v>
      </c>
      <c r="G7" s="11" t="s">
        <v>6</v>
      </c>
      <c r="H7" s="12"/>
      <c r="I7" s="11" t="s">
        <v>7</v>
      </c>
    </row>
    <row r="8" spans="1:10" ht="14.25" x14ac:dyDescent="0.2">
      <c r="E8" s="18"/>
      <c r="G8" s="18"/>
      <c r="H8" s="19"/>
      <c r="I8" s="18"/>
    </row>
    <row r="9" spans="1:10" ht="14.25" x14ac:dyDescent="0.2">
      <c r="A9" s="20" t="s">
        <v>8</v>
      </c>
      <c r="B9" s="20" t="s">
        <v>9</v>
      </c>
      <c r="C9" s="24"/>
      <c r="D9" s="24"/>
      <c r="E9" s="11">
        <v>32700</v>
      </c>
      <c r="F9" s="24"/>
      <c r="G9" s="11">
        <v>2931.46</v>
      </c>
      <c r="H9" s="12">
        <v>44435</v>
      </c>
      <c r="I9" s="11"/>
      <c r="J9" s="24"/>
    </row>
    <row r="10" spans="1:10" ht="14.25" x14ac:dyDescent="0.2">
      <c r="A10" s="24"/>
      <c r="B10" s="24"/>
      <c r="C10" s="24"/>
      <c r="D10" s="24"/>
      <c r="E10" s="11"/>
      <c r="F10" s="24"/>
      <c r="G10" s="11">
        <v>1687.74</v>
      </c>
      <c r="H10" s="12">
        <v>44467</v>
      </c>
      <c r="I10" s="11"/>
      <c r="J10" s="5"/>
    </row>
    <row r="11" spans="1:10" ht="14.25" x14ac:dyDescent="0.2">
      <c r="A11" s="24"/>
      <c r="B11" s="24"/>
      <c r="C11" s="24"/>
      <c r="D11" s="24"/>
      <c r="E11" s="11"/>
      <c r="F11" s="24"/>
      <c r="G11" s="11">
        <v>1687.74</v>
      </c>
      <c r="H11" s="12">
        <v>44496</v>
      </c>
      <c r="I11" s="11"/>
      <c r="J11" s="24"/>
    </row>
    <row r="12" spans="1:10" ht="14.25" x14ac:dyDescent="0.2">
      <c r="A12" s="24"/>
      <c r="B12" s="24"/>
      <c r="C12" s="24"/>
      <c r="D12" s="24"/>
      <c r="E12" s="11"/>
      <c r="F12" s="24"/>
      <c r="G12" s="11">
        <v>15605.36</v>
      </c>
      <c r="H12" s="12">
        <v>44524</v>
      </c>
      <c r="I12" s="11"/>
      <c r="J12" s="24"/>
    </row>
    <row r="13" spans="1:10" ht="14.25" x14ac:dyDescent="0.2">
      <c r="A13" s="24"/>
      <c r="B13" s="24"/>
      <c r="C13" s="24"/>
      <c r="D13" s="24"/>
      <c r="E13" s="11"/>
      <c r="F13" s="24"/>
      <c r="G13" s="11">
        <v>1687.74</v>
      </c>
      <c r="H13" s="12">
        <v>44557</v>
      </c>
      <c r="I13" s="11"/>
      <c r="J13" s="24"/>
    </row>
    <row r="14" spans="1:10" ht="14.25" x14ac:dyDescent="0.2">
      <c r="A14" s="24"/>
      <c r="B14" s="24"/>
      <c r="C14" s="24"/>
      <c r="D14" s="24"/>
      <c r="E14" s="11"/>
      <c r="F14" s="24"/>
      <c r="G14" s="11">
        <v>1687.74</v>
      </c>
      <c r="H14" s="12">
        <v>44588</v>
      </c>
      <c r="I14" s="11"/>
      <c r="J14" s="24"/>
    </row>
    <row r="15" spans="1:10" ht="14.25" x14ac:dyDescent="0.2">
      <c r="A15" s="24"/>
      <c r="B15" s="24"/>
      <c r="C15" s="24"/>
      <c r="D15" s="24"/>
      <c r="E15" s="11"/>
      <c r="F15" s="24"/>
      <c r="G15" s="11">
        <v>2138.0500000000002</v>
      </c>
      <c r="H15" s="12">
        <v>44617</v>
      </c>
      <c r="I15" s="11"/>
      <c r="J15" s="24"/>
    </row>
    <row r="16" spans="1:10" ht="14.25" x14ac:dyDescent="0.2">
      <c r="A16" s="24"/>
      <c r="B16" s="24"/>
      <c r="C16" s="24"/>
      <c r="D16" s="24"/>
      <c r="E16" s="11"/>
      <c r="F16" s="24"/>
      <c r="G16" s="11">
        <v>2138.0500000000002</v>
      </c>
      <c r="H16" s="12">
        <v>44649</v>
      </c>
      <c r="I16" s="11"/>
      <c r="J16" s="24"/>
    </row>
    <row r="17" spans="1:10" ht="14.25" x14ac:dyDescent="0.2">
      <c r="A17" s="24"/>
      <c r="B17" s="24"/>
      <c r="C17" s="24"/>
      <c r="D17" s="24"/>
      <c r="E17" s="11"/>
      <c r="F17" s="24"/>
      <c r="G17" s="11">
        <v>2138.0500000000002</v>
      </c>
      <c r="H17" s="12">
        <v>44678</v>
      </c>
      <c r="I17" s="11"/>
      <c r="J17" s="24"/>
    </row>
    <row r="18" spans="1:10" ht="14.25" x14ac:dyDescent="0.2">
      <c r="A18" s="24"/>
      <c r="B18" s="24"/>
      <c r="C18" s="24"/>
      <c r="D18" s="24"/>
      <c r="E18" s="11"/>
      <c r="F18" s="24"/>
      <c r="G18" s="11">
        <v>2138.0500000000002</v>
      </c>
      <c r="H18" s="12">
        <v>44706</v>
      </c>
      <c r="I18" s="11"/>
      <c r="J18" s="24"/>
    </row>
    <row r="19" spans="1:10" ht="14.25" x14ac:dyDescent="0.2">
      <c r="A19" s="24"/>
      <c r="B19" s="24"/>
      <c r="C19" s="24"/>
      <c r="D19" s="24"/>
      <c r="E19" s="11"/>
      <c r="F19" s="24"/>
      <c r="G19" s="11"/>
      <c r="H19" s="12"/>
      <c r="I19" s="11"/>
      <c r="J19" s="24"/>
    </row>
    <row r="20" spans="1:10" ht="14.25" x14ac:dyDescent="0.2">
      <c r="A20" s="24"/>
      <c r="B20" s="24"/>
      <c r="C20" s="24"/>
      <c r="D20" s="24"/>
      <c r="E20" s="11"/>
      <c r="F20" s="24"/>
      <c r="G20" s="11"/>
      <c r="H20" s="12"/>
      <c r="I20" s="11">
        <f>SUM(E9)-SUM(G9:G19)</f>
        <v>-1139.9800000000032</v>
      </c>
      <c r="J20" s="24"/>
    </row>
    <row r="21" spans="1:10" ht="15.75" customHeight="1" x14ac:dyDescent="0.2">
      <c r="A21" s="24"/>
      <c r="B21" s="24"/>
      <c r="C21" s="24"/>
      <c r="D21" s="24"/>
      <c r="E21" s="11"/>
      <c r="F21" s="24"/>
      <c r="G21" s="11"/>
      <c r="H21" s="12"/>
      <c r="I21" s="11"/>
      <c r="J21" s="24"/>
    </row>
    <row r="22" spans="1:10" ht="15.75" customHeight="1" x14ac:dyDescent="0.2">
      <c r="A22" s="20" t="s">
        <v>10</v>
      </c>
      <c r="B22" s="20" t="s">
        <v>11</v>
      </c>
      <c r="C22" s="24"/>
      <c r="D22" s="24"/>
      <c r="E22" s="11">
        <v>41400</v>
      </c>
      <c r="F22" s="24"/>
      <c r="G22" s="11">
        <v>162.12</v>
      </c>
      <c r="H22" s="12">
        <v>44467</v>
      </c>
      <c r="I22" s="11"/>
      <c r="J22" s="24"/>
    </row>
    <row r="23" spans="1:10" ht="15.75" customHeight="1" x14ac:dyDescent="0.2">
      <c r="A23" s="24"/>
      <c r="B23" s="24"/>
      <c r="C23" s="24"/>
      <c r="D23" s="24"/>
      <c r="E23" s="11"/>
      <c r="F23" s="24"/>
      <c r="G23" s="11">
        <v>1601.33</v>
      </c>
      <c r="H23" s="12">
        <v>44496</v>
      </c>
      <c r="I23" s="11"/>
      <c r="J23" s="24"/>
    </row>
    <row r="24" spans="1:10" ht="15.75" customHeight="1" x14ac:dyDescent="0.2">
      <c r="A24" s="24"/>
      <c r="B24" s="24"/>
      <c r="C24" s="24"/>
      <c r="D24" s="24"/>
      <c r="E24" s="11"/>
      <c r="F24" s="24"/>
      <c r="G24" s="11">
        <v>1756.5</v>
      </c>
      <c r="H24" s="12">
        <v>44524</v>
      </c>
      <c r="I24" s="11"/>
      <c r="J24" s="24"/>
    </row>
    <row r="25" spans="1:10" ht="15.75" customHeight="1" x14ac:dyDescent="0.2">
      <c r="A25" s="24"/>
      <c r="B25" s="24"/>
      <c r="C25" s="24"/>
      <c r="D25" s="24"/>
      <c r="E25" s="11"/>
      <c r="F25" s="24"/>
      <c r="G25" s="11">
        <v>1286.56</v>
      </c>
      <c r="H25" s="12">
        <v>44557</v>
      </c>
      <c r="I25" s="11"/>
      <c r="J25" s="24"/>
    </row>
    <row r="26" spans="1:10" ht="15.75" customHeight="1" x14ac:dyDescent="0.2">
      <c r="A26" s="24"/>
      <c r="B26" s="24"/>
      <c r="C26" s="24"/>
      <c r="D26" s="24"/>
      <c r="E26" s="11"/>
      <c r="F26" s="24"/>
      <c r="G26" s="11">
        <v>1224.8499999999999</v>
      </c>
      <c r="H26" s="12">
        <v>44588</v>
      </c>
      <c r="I26" s="11"/>
      <c r="J26" s="24"/>
    </row>
    <row r="27" spans="1:10" ht="15.75" customHeight="1" x14ac:dyDescent="0.2">
      <c r="A27" s="24"/>
      <c r="B27" s="24"/>
      <c r="C27" s="24"/>
      <c r="D27" s="24"/>
      <c r="E27" s="11"/>
      <c r="F27" s="24"/>
      <c r="G27" s="11">
        <v>2961.9</v>
      </c>
      <c r="H27" s="12">
        <v>44617</v>
      </c>
      <c r="I27" s="11"/>
      <c r="J27" s="24"/>
    </row>
    <row r="28" spans="1:10" ht="15.75" customHeight="1" x14ac:dyDescent="0.2">
      <c r="A28" s="24"/>
      <c r="B28" s="24"/>
      <c r="C28" s="24"/>
      <c r="D28" s="24"/>
      <c r="E28" s="11"/>
      <c r="F28" s="24"/>
      <c r="G28" s="11">
        <v>2864.02</v>
      </c>
      <c r="H28" s="12">
        <v>44649</v>
      </c>
      <c r="I28" s="11"/>
      <c r="J28" s="24"/>
    </row>
    <row r="29" spans="1:10" ht="15.75" customHeight="1" x14ac:dyDescent="0.2">
      <c r="A29" s="24"/>
      <c r="B29" s="24"/>
      <c r="C29" s="24"/>
      <c r="D29" s="24"/>
      <c r="E29" s="11"/>
      <c r="F29" s="24"/>
      <c r="G29" s="11">
        <v>1819.66</v>
      </c>
      <c r="H29" s="12">
        <v>44678</v>
      </c>
      <c r="I29" s="11"/>
      <c r="J29" s="24"/>
    </row>
    <row r="30" spans="1:10" ht="15.75" customHeight="1" x14ac:dyDescent="0.2">
      <c r="A30" s="24"/>
      <c r="B30" s="24"/>
      <c r="C30" s="24"/>
      <c r="D30" s="24"/>
      <c r="E30" s="11"/>
      <c r="F30" s="24"/>
      <c r="G30" s="11">
        <v>2334.12</v>
      </c>
      <c r="H30" s="12">
        <v>44706</v>
      </c>
      <c r="I30" s="11"/>
      <c r="J30" s="24"/>
    </row>
    <row r="31" spans="1:10" ht="15.75" customHeight="1" x14ac:dyDescent="0.2">
      <c r="A31" s="24"/>
      <c r="B31" s="24"/>
      <c r="C31" s="24"/>
      <c r="D31" s="24"/>
      <c r="E31" s="11"/>
      <c r="F31" s="24"/>
      <c r="G31" s="11"/>
      <c r="H31" s="12"/>
      <c r="I31" s="11">
        <f>SUM(E22)-SUM(G22:G30)</f>
        <v>25388.94</v>
      </c>
      <c r="J31" s="24"/>
    </row>
    <row r="32" spans="1:10" ht="15.75" customHeight="1" x14ac:dyDescent="0.2">
      <c r="A32" s="24"/>
      <c r="B32" s="24"/>
      <c r="C32" s="24"/>
      <c r="D32" s="24"/>
      <c r="E32" s="11"/>
      <c r="F32" s="24"/>
      <c r="G32" s="11"/>
      <c r="H32" s="12"/>
      <c r="I32" s="11"/>
      <c r="J32" s="24"/>
    </row>
    <row r="33" spans="1:10" ht="15.75" customHeight="1" x14ac:dyDescent="0.2">
      <c r="A33" s="20" t="s">
        <v>12</v>
      </c>
      <c r="B33" s="20" t="s">
        <v>13</v>
      </c>
      <c r="C33" s="24"/>
      <c r="D33" s="24"/>
      <c r="E33" s="11">
        <v>7747</v>
      </c>
      <c r="F33" s="24"/>
      <c r="G33" s="11">
        <f>623.57+337.89+337.89+3085.36+337.89+337.89+428.04+428.02+428.03+428.04</f>
        <v>6772.6200000000008</v>
      </c>
      <c r="H33" s="12"/>
      <c r="I33" s="11"/>
      <c r="J33" s="24"/>
    </row>
    <row r="34" spans="1:10" ht="15.75" customHeight="1" x14ac:dyDescent="0.2">
      <c r="A34" s="20" t="s">
        <v>14</v>
      </c>
      <c r="B34" s="20" t="s">
        <v>15</v>
      </c>
      <c r="C34" s="24"/>
      <c r="D34" s="24"/>
      <c r="E34" s="11">
        <v>5669</v>
      </c>
      <c r="F34" s="24"/>
      <c r="G34" s="11">
        <f>224.28+140.59+250.69+1295.73+226.65+221.94+389.32+381.78+297.67+341.25</f>
        <v>3769.9000000000005</v>
      </c>
      <c r="H34" s="12"/>
      <c r="I34" s="11"/>
      <c r="J34" s="24"/>
    </row>
    <row r="35" spans="1:10" ht="15.75" customHeight="1" x14ac:dyDescent="0.2">
      <c r="A35" s="20" t="s">
        <v>16</v>
      </c>
      <c r="B35" s="20" t="s">
        <v>17</v>
      </c>
      <c r="C35" s="24"/>
      <c r="D35" s="24"/>
      <c r="E35" s="11"/>
      <c r="F35" s="24"/>
      <c r="G35" s="11">
        <f>315.8+315.8+386.27+315.8+315.8+485.15+485.15+485.15+485.15</f>
        <v>3590.07</v>
      </c>
      <c r="H35" s="12"/>
      <c r="I35" s="11"/>
      <c r="J35" s="24"/>
    </row>
    <row r="36" spans="1:10" ht="15.75" customHeight="1" x14ac:dyDescent="0.2">
      <c r="A36" s="20" t="s">
        <v>18</v>
      </c>
      <c r="B36" s="20" t="s">
        <v>19</v>
      </c>
      <c r="C36" s="24"/>
      <c r="D36" s="24"/>
      <c r="E36" s="11"/>
      <c r="F36" s="24"/>
      <c r="G36" s="11"/>
      <c r="H36" s="12"/>
      <c r="I36" s="11"/>
      <c r="J36" s="24"/>
    </row>
    <row r="37" spans="1:10" ht="15.75" customHeight="1" x14ac:dyDescent="0.2">
      <c r="A37" s="20" t="s">
        <v>20</v>
      </c>
      <c r="B37" s="20" t="s">
        <v>21</v>
      </c>
      <c r="C37" s="24"/>
      <c r="D37" s="24"/>
      <c r="E37" s="11">
        <v>163</v>
      </c>
      <c r="F37" s="24"/>
      <c r="G37" s="21">
        <f>6.46+4.07+7.24+38.2+6.54+6.41+11.22+11.03+8.72+9.83</f>
        <v>109.72</v>
      </c>
      <c r="H37" s="12"/>
      <c r="I37" s="11"/>
      <c r="J37" s="24"/>
    </row>
    <row r="38" spans="1:10" ht="15.75" customHeight="1" x14ac:dyDescent="0.2">
      <c r="A38" s="24"/>
      <c r="B38" s="24"/>
      <c r="C38" s="24"/>
      <c r="D38" s="24"/>
      <c r="E38" s="11"/>
      <c r="F38" s="24"/>
      <c r="G38" s="11"/>
      <c r="H38" s="12"/>
      <c r="I38" s="11">
        <f>SUM(E33:E37)-SUM(G33:G37)</f>
        <v>-663.30999999999949</v>
      </c>
      <c r="J38" s="24"/>
    </row>
    <row r="39" spans="1:10" ht="15.75" customHeight="1" x14ac:dyDescent="0.2">
      <c r="A39" s="24"/>
      <c r="B39" s="24"/>
      <c r="C39" s="24"/>
      <c r="D39" s="24"/>
      <c r="E39" s="11"/>
      <c r="F39" s="24"/>
      <c r="G39" s="11"/>
      <c r="H39" s="12"/>
      <c r="I39" s="11"/>
      <c r="J39" s="24"/>
    </row>
    <row r="40" spans="1:10" ht="15.75" customHeight="1" x14ac:dyDescent="0.2">
      <c r="A40" s="20" t="s">
        <v>29</v>
      </c>
      <c r="B40" s="20" t="s">
        <v>30</v>
      </c>
      <c r="C40" s="24"/>
      <c r="D40" s="24"/>
      <c r="E40" s="11">
        <v>3960</v>
      </c>
      <c r="F40" s="24"/>
      <c r="G40" s="11">
        <v>270</v>
      </c>
      <c r="H40" s="12"/>
      <c r="I40" s="11"/>
      <c r="J40" s="24" t="s">
        <v>37</v>
      </c>
    </row>
    <row r="41" spans="1:10" ht="15.75" customHeight="1" x14ac:dyDescent="0.2">
      <c r="A41" s="24"/>
      <c r="B41" s="24"/>
      <c r="C41" s="24"/>
      <c r="D41" s="24"/>
      <c r="E41" s="11"/>
      <c r="F41" s="24"/>
      <c r="G41" s="11"/>
      <c r="H41" s="12"/>
      <c r="I41" s="11">
        <f>SUM(E40)-SUM(G40:G40)</f>
        <v>3690</v>
      </c>
      <c r="J41" s="24"/>
    </row>
    <row r="42" spans="1:10" ht="15.75" customHeight="1" x14ac:dyDescent="0.2">
      <c r="A42" s="24"/>
      <c r="B42" s="24"/>
      <c r="C42" s="24"/>
      <c r="D42" s="24"/>
      <c r="E42" s="11"/>
      <c r="F42" s="24"/>
      <c r="G42" s="11"/>
      <c r="H42" s="12"/>
      <c r="I42" s="11"/>
      <c r="J42" s="24"/>
    </row>
    <row r="43" spans="1:10" ht="15.75" customHeight="1" x14ac:dyDescent="0.2">
      <c r="A43" s="24" t="s">
        <v>31</v>
      </c>
      <c r="B43" s="24" t="s">
        <v>32</v>
      </c>
      <c r="C43" s="24"/>
      <c r="D43" s="24"/>
      <c r="E43" s="11">
        <v>11470</v>
      </c>
      <c r="F43" s="24"/>
      <c r="G43" s="11"/>
      <c r="H43" s="12"/>
      <c r="I43" s="11"/>
      <c r="J43" s="24"/>
    </row>
    <row r="44" spans="1:10" ht="15.75" customHeight="1" x14ac:dyDescent="0.2">
      <c r="A44" s="24"/>
      <c r="B44" s="24"/>
      <c r="C44" s="24"/>
      <c r="D44" s="24"/>
      <c r="E44" s="11"/>
      <c r="F44" s="24"/>
      <c r="G44" s="11"/>
      <c r="H44" s="12"/>
      <c r="I44" s="11">
        <f>SUM(E43)-SUM(G43:G43)</f>
        <v>11470</v>
      </c>
      <c r="J44" s="24"/>
    </row>
    <row r="45" spans="1:10" ht="15.75" customHeight="1" x14ac:dyDescent="0.2">
      <c r="A45" s="24"/>
      <c r="B45" s="24"/>
      <c r="C45" s="24"/>
      <c r="D45" s="24"/>
      <c r="E45" s="11"/>
      <c r="F45" s="24"/>
      <c r="G45" s="11"/>
      <c r="H45" s="12"/>
      <c r="I45" s="11"/>
      <c r="J45" s="24"/>
    </row>
    <row r="46" spans="1:10" ht="15.75" customHeight="1" x14ac:dyDescent="0.2">
      <c r="A46" s="24" t="s">
        <v>33</v>
      </c>
      <c r="B46" s="24" t="s">
        <v>34</v>
      </c>
      <c r="C46" s="24"/>
      <c r="D46" s="24"/>
      <c r="E46" s="11">
        <v>7300</v>
      </c>
      <c r="F46" s="24"/>
      <c r="G46" s="11"/>
      <c r="H46" s="12"/>
      <c r="I46" s="11"/>
      <c r="J46" s="24"/>
    </row>
    <row r="47" spans="1:10" ht="15.75" customHeight="1" x14ac:dyDescent="0.2">
      <c r="A47" s="24"/>
      <c r="B47" s="24"/>
      <c r="C47" s="24"/>
      <c r="D47" s="24"/>
      <c r="E47" s="11"/>
      <c r="F47" s="24"/>
      <c r="G47" s="11"/>
      <c r="H47" s="12"/>
      <c r="I47" s="11">
        <f>SUM(E46)-SUM(G46:G46)</f>
        <v>7300</v>
      </c>
      <c r="J47" s="24"/>
    </row>
    <row r="48" spans="1:10" ht="15.75" customHeight="1" x14ac:dyDescent="0.2">
      <c r="A48" s="24"/>
      <c r="B48" s="24"/>
      <c r="C48" s="24"/>
      <c r="D48" s="24"/>
      <c r="E48" s="11"/>
      <c r="F48" s="24"/>
      <c r="G48" s="11"/>
      <c r="H48" s="12"/>
      <c r="I48" s="11"/>
      <c r="J48" s="24"/>
    </row>
    <row r="49" spans="1:10" ht="15.75" customHeight="1" x14ac:dyDescent="0.2">
      <c r="A49" s="20" t="s">
        <v>22</v>
      </c>
      <c r="B49" s="20" t="s">
        <v>23</v>
      </c>
      <c r="C49" s="24"/>
      <c r="D49" s="24"/>
      <c r="E49" s="11">
        <v>5000</v>
      </c>
      <c r="F49" s="24"/>
      <c r="G49" s="11">
        <v>163.36000000000001</v>
      </c>
      <c r="H49" s="12">
        <v>44488</v>
      </c>
      <c r="I49" s="11"/>
      <c r="J49" s="5" t="s">
        <v>35</v>
      </c>
    </row>
    <row r="50" spans="1:10" ht="15.75" customHeight="1" x14ac:dyDescent="0.2">
      <c r="A50" s="24"/>
      <c r="B50" s="24"/>
      <c r="C50" s="24"/>
      <c r="D50" s="24"/>
      <c r="E50" s="11"/>
      <c r="F50" s="24"/>
      <c r="G50" s="11"/>
      <c r="H50" s="12"/>
      <c r="I50" s="11">
        <f>SUM(E49)-SUM(G49:G49)</f>
        <v>4836.6400000000003</v>
      </c>
      <c r="J50" s="24"/>
    </row>
    <row r="51" spans="1:10" ht="15.75" customHeight="1" x14ac:dyDescent="0.2">
      <c r="A51" s="24"/>
      <c r="B51" s="24"/>
      <c r="C51" s="24"/>
      <c r="D51" s="24"/>
      <c r="E51" s="11"/>
      <c r="F51" s="24"/>
      <c r="G51" s="11"/>
      <c r="H51" s="12"/>
      <c r="I51" s="11"/>
      <c r="J51" s="24"/>
    </row>
    <row r="52" spans="1:10" ht="15.75" customHeight="1" x14ac:dyDescent="0.2">
      <c r="A52" s="24"/>
      <c r="B52" s="24"/>
      <c r="C52" s="24"/>
      <c r="D52" s="24"/>
      <c r="E52" s="11"/>
      <c r="F52" s="24"/>
      <c r="G52" s="11"/>
      <c r="H52" s="12"/>
      <c r="I52" s="11"/>
      <c r="J52" s="24"/>
    </row>
    <row r="53" spans="1:10" ht="15.75" customHeight="1" x14ac:dyDescent="0.2">
      <c r="A53" s="20" t="s">
        <v>24</v>
      </c>
      <c r="B53" s="20" t="s">
        <v>36</v>
      </c>
      <c r="C53" s="24"/>
      <c r="D53" s="24"/>
      <c r="E53" s="11">
        <v>5150</v>
      </c>
      <c r="F53" s="24"/>
      <c r="G53" s="11">
        <v>5150</v>
      </c>
      <c r="H53" s="25"/>
      <c r="I53" s="11"/>
      <c r="J53" s="5" t="s">
        <v>38</v>
      </c>
    </row>
    <row r="54" spans="1:10" ht="15.75" customHeight="1" x14ac:dyDescent="0.2">
      <c r="A54" s="24"/>
      <c r="B54" s="24"/>
      <c r="C54" s="24"/>
      <c r="D54" s="24"/>
      <c r="E54" s="11"/>
      <c r="F54" s="24"/>
      <c r="G54" s="11"/>
      <c r="H54" s="25"/>
      <c r="I54" s="11"/>
      <c r="J54" s="5"/>
    </row>
    <row r="55" spans="1:10" ht="15.75" customHeight="1" x14ac:dyDescent="0.2">
      <c r="A55" s="24"/>
      <c r="B55" s="24"/>
      <c r="C55" s="24"/>
      <c r="D55" s="24"/>
      <c r="E55" s="11"/>
      <c r="F55" s="24"/>
      <c r="G55" s="11"/>
      <c r="H55" s="12"/>
      <c r="I55" s="11">
        <f>SUM(E53)-SUM(G53:G54)</f>
        <v>0</v>
      </c>
      <c r="J55" s="24"/>
    </row>
    <row r="56" spans="1:10" ht="15.75" customHeight="1" x14ac:dyDescent="0.2">
      <c r="A56" s="24"/>
      <c r="B56" s="24"/>
      <c r="C56" s="24"/>
      <c r="D56" s="24"/>
      <c r="E56" s="11"/>
      <c r="F56" s="24"/>
      <c r="G56" s="11"/>
      <c r="H56" s="12"/>
      <c r="I56" s="11"/>
      <c r="J56" s="24"/>
    </row>
    <row r="57" spans="1:10" ht="15.75" customHeight="1" x14ac:dyDescent="0.2">
      <c r="A57" s="24"/>
      <c r="B57" s="24"/>
      <c r="C57" s="24"/>
      <c r="D57" s="24"/>
      <c r="E57" s="11"/>
      <c r="F57" s="24"/>
      <c r="G57" s="11"/>
      <c r="H57" s="12"/>
      <c r="I57" s="11"/>
      <c r="J57" s="24"/>
    </row>
    <row r="58" spans="1:10" ht="15.75" customHeight="1" x14ac:dyDescent="0.2">
      <c r="A58" s="24"/>
      <c r="B58" s="24"/>
      <c r="C58" s="24"/>
      <c r="D58" s="24"/>
      <c r="E58" s="11"/>
      <c r="F58" s="24"/>
      <c r="G58" s="11"/>
      <c r="H58" s="12"/>
      <c r="I58" s="11"/>
      <c r="J58" s="24"/>
    </row>
    <row r="59" spans="1:10" ht="15.75" customHeight="1" x14ac:dyDescent="0.2">
      <c r="A59" s="24"/>
      <c r="B59" s="24"/>
      <c r="C59" s="24"/>
      <c r="D59" s="24"/>
      <c r="E59" s="11"/>
      <c r="F59" s="24"/>
      <c r="G59" s="11"/>
      <c r="H59" s="12"/>
      <c r="I59" s="11"/>
      <c r="J59" s="24"/>
    </row>
    <row r="60" spans="1:10" ht="15.75" customHeight="1" x14ac:dyDescent="0.2">
      <c r="A60" s="24"/>
      <c r="B60" s="24"/>
      <c r="C60" s="24"/>
      <c r="D60" s="24"/>
      <c r="E60" s="11"/>
      <c r="F60" s="24"/>
      <c r="G60" s="11"/>
      <c r="H60" s="12"/>
      <c r="I60" s="11"/>
      <c r="J60" s="24"/>
    </row>
    <row r="61" spans="1:10" ht="15.75" customHeight="1" x14ac:dyDescent="0.2">
      <c r="A61" s="9" t="s">
        <v>25</v>
      </c>
      <c r="B61" s="9"/>
      <c r="C61" s="9"/>
      <c r="D61" s="9"/>
      <c r="E61" s="10">
        <f>SUM(E9:E60)</f>
        <v>120559</v>
      </c>
      <c r="F61" s="10"/>
      <c r="G61" s="10">
        <f>SUM(G9:G60)</f>
        <v>69676.710000000021</v>
      </c>
      <c r="H61" s="26"/>
      <c r="I61" s="10">
        <f>E61-G61</f>
        <v>50882.289999999979</v>
      </c>
      <c r="J61" s="24"/>
    </row>
    <row r="62" spans="1:10" ht="15.75" customHeight="1" x14ac:dyDescent="0.2">
      <c r="A62" s="24"/>
      <c r="B62" s="24"/>
      <c r="C62" s="24"/>
      <c r="D62" s="24"/>
      <c r="E62" s="11"/>
      <c r="F62" s="24"/>
      <c r="G62" s="11"/>
      <c r="H62" s="12"/>
      <c r="I62" s="11"/>
      <c r="J62" s="20" t="s">
        <v>26</v>
      </c>
    </row>
    <row r="63" spans="1:10" ht="15.75" customHeight="1" x14ac:dyDescent="0.2">
      <c r="A63" s="24"/>
      <c r="B63" s="24"/>
      <c r="C63" s="24"/>
      <c r="D63" s="24"/>
      <c r="E63" s="11"/>
      <c r="F63" s="24"/>
      <c r="G63" s="11"/>
      <c r="H63" s="27" t="s">
        <v>27</v>
      </c>
      <c r="I63" s="28">
        <f>SUM(I61/E61)</f>
        <v>0.42205301968330844</v>
      </c>
      <c r="J63" s="24"/>
    </row>
    <row r="64" spans="1:10" ht="15.75" customHeight="1" x14ac:dyDescent="0.2">
      <c r="A64" s="24"/>
      <c r="B64" s="24"/>
      <c r="C64" s="24"/>
      <c r="D64" s="24"/>
      <c r="E64" s="24"/>
      <c r="F64" s="24"/>
      <c r="G64" s="22"/>
      <c r="H64" s="27" t="s">
        <v>28</v>
      </c>
      <c r="I64" s="24"/>
      <c r="J64" s="24"/>
    </row>
    <row r="65" spans="1:10" ht="15.75" customHeight="1" x14ac:dyDescent="0.2">
      <c r="A65" s="23"/>
      <c r="B65" s="23"/>
      <c r="C65" s="23"/>
      <c r="D65" s="23"/>
      <c r="E65" s="18"/>
      <c r="F65" s="23"/>
      <c r="G65" s="18"/>
      <c r="H65" s="19"/>
      <c r="I65" s="18"/>
      <c r="J65" s="23"/>
    </row>
    <row r="66" spans="1:10" ht="15.75" customHeight="1" x14ac:dyDescent="0.2">
      <c r="A66" s="13"/>
      <c r="B66" s="13"/>
      <c r="C66" s="13"/>
      <c r="D66" s="13"/>
      <c r="E66" s="14"/>
      <c r="F66" s="13"/>
      <c r="G66" s="14"/>
      <c r="H66" s="15"/>
      <c r="I66" s="14"/>
      <c r="J66" s="16"/>
    </row>
    <row r="67" spans="1:10" ht="15.75" customHeight="1" x14ac:dyDescent="0.2">
      <c r="A67" s="13"/>
      <c r="B67" s="13"/>
      <c r="C67" s="13"/>
      <c r="D67" s="13"/>
      <c r="E67" s="14"/>
      <c r="F67" s="13"/>
      <c r="G67" s="14"/>
      <c r="H67" s="15"/>
      <c r="I67" s="14"/>
      <c r="J67" s="16"/>
    </row>
    <row r="68" spans="1:10" ht="15.75" customHeight="1" x14ac:dyDescent="0.25">
      <c r="A68" s="17"/>
      <c r="B68" s="17"/>
      <c r="C68" s="17"/>
      <c r="D68" s="17"/>
      <c r="E68" s="11"/>
      <c r="F68" s="17"/>
      <c r="G68" s="11"/>
      <c r="H68" s="12"/>
      <c r="I68" s="11"/>
      <c r="J68" s="17"/>
    </row>
    <row r="69" spans="1:10" ht="15.75" customHeight="1" x14ac:dyDescent="0.25">
      <c r="A69" s="17"/>
      <c r="B69" s="17"/>
      <c r="C69" s="17"/>
      <c r="D69" s="17"/>
      <c r="E69" s="11"/>
      <c r="F69" s="17"/>
      <c r="G69" s="11"/>
      <c r="H69" s="12"/>
      <c r="I69" s="11"/>
      <c r="J69" s="17"/>
    </row>
    <row r="70" spans="1:10" ht="15.75" customHeight="1" x14ac:dyDescent="0.25">
      <c r="A70" s="17"/>
      <c r="B70" s="17"/>
      <c r="C70" s="17"/>
      <c r="D70" s="17"/>
      <c r="E70" s="11"/>
      <c r="F70" s="17"/>
      <c r="G70" s="11"/>
      <c r="H70" s="12"/>
      <c r="I70" s="11"/>
      <c r="J70" s="17"/>
    </row>
    <row r="71" spans="1:10" ht="15.75" customHeight="1" x14ac:dyDescent="0.25">
      <c r="A71" s="17"/>
      <c r="B71" s="17"/>
      <c r="C71" s="17"/>
      <c r="D71" s="17"/>
      <c r="E71" s="11"/>
      <c r="F71" s="17"/>
      <c r="G71" s="11"/>
      <c r="H71" s="12"/>
      <c r="I71" s="11"/>
      <c r="J71" s="17"/>
    </row>
    <row r="72" spans="1:10" ht="15.75" customHeight="1" x14ac:dyDescent="0.25">
      <c r="A72" s="17"/>
      <c r="B72" s="17"/>
      <c r="C72" s="17"/>
      <c r="D72" s="17"/>
      <c r="E72" s="11"/>
      <c r="F72" s="17"/>
      <c r="G72" s="11"/>
      <c r="H72" s="12"/>
      <c r="I72" s="11"/>
      <c r="J72" s="5"/>
    </row>
    <row r="73" spans="1:10" ht="15.75" customHeight="1" x14ac:dyDescent="0.25">
      <c r="A73" s="17"/>
      <c r="B73" s="17"/>
      <c r="C73" s="17"/>
      <c r="D73" s="17"/>
      <c r="E73" s="11"/>
      <c r="F73" s="17"/>
      <c r="G73" s="11"/>
      <c r="H73" s="12"/>
      <c r="I73" s="11"/>
      <c r="J73" s="5"/>
    </row>
    <row r="74" spans="1:10" ht="15.75" customHeight="1" x14ac:dyDescent="0.25">
      <c r="A74" s="17"/>
      <c r="B74" s="17"/>
      <c r="C74" s="17"/>
      <c r="D74" s="17"/>
      <c r="E74" s="11"/>
      <c r="F74" s="17"/>
      <c r="G74" s="11"/>
      <c r="H74" s="12"/>
      <c r="I74" s="11"/>
      <c r="J74" s="5"/>
    </row>
    <row r="75" spans="1:10" ht="15.75" customHeight="1" x14ac:dyDescent="0.25">
      <c r="A75" s="17"/>
      <c r="B75" s="17"/>
      <c r="C75" s="17"/>
      <c r="D75" s="17"/>
      <c r="E75" s="11"/>
      <c r="F75" s="17"/>
      <c r="G75" s="11"/>
      <c r="H75" s="12"/>
      <c r="I75" s="11"/>
      <c r="J75" s="5"/>
    </row>
    <row r="76" spans="1:10" ht="15.75" customHeight="1" x14ac:dyDescent="0.25">
      <c r="A76" s="17"/>
      <c r="B76" s="17"/>
      <c r="C76" s="17"/>
      <c r="D76" s="17"/>
      <c r="E76" s="11"/>
      <c r="F76" s="17"/>
      <c r="G76" s="11"/>
      <c r="H76" s="12"/>
      <c r="I76" s="11"/>
      <c r="J76" s="17"/>
    </row>
    <row r="77" spans="1:10" ht="15.75" customHeight="1" x14ac:dyDescent="0.2"/>
    <row r="78" spans="1:10" ht="15.75" customHeight="1" x14ac:dyDescent="0.2"/>
    <row r="79" spans="1:10" ht="15.75" customHeight="1" x14ac:dyDescent="0.2"/>
    <row r="80" spans="1:1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</sheetData>
  <mergeCells count="1">
    <mergeCell ref="A1:J1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Hunt</dc:creator>
  <cp:lastModifiedBy>Blair Powell</cp:lastModifiedBy>
  <cp:lastPrinted>2022-12-06T22:19:19Z</cp:lastPrinted>
  <dcterms:created xsi:type="dcterms:W3CDTF">2018-09-17T19:02:00Z</dcterms:created>
  <dcterms:modified xsi:type="dcterms:W3CDTF">2022-12-06T22:22:04Z</dcterms:modified>
</cp:coreProperties>
</file>